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66" i="8" l="1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42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42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I10" i="8"/>
  <c r="G10" i="8"/>
</calcChain>
</file>

<file path=xl/sharedStrings.xml><?xml version="1.0" encoding="utf-8"?>
<sst xmlns="http://schemas.openxmlformats.org/spreadsheetml/2006/main" count="190" uniqueCount="133">
  <si>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</si>
  <si>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</si>
  <si>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</si>
  <si>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</si>
  <si>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</si>
  <si>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</si>
  <si>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</si>
  <si>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</si>
  <si>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</si>
  <si>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</si>
  <si>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</si>
  <si>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</si>
  <si>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</si>
  <si>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01.2.03.07-0023</t>
  </si>
  <si>
    <t>Эмульсия битумно-дорожная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</si>
  <si>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</si>
  <si>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</si>
  <si>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</si>
  <si>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</si>
  <si>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</si>
  <si>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01.3.01.08-0003</t>
  </si>
  <si>
    <t>Топливо моторное для среднеоборотных и малооборотных дизелей ДТ</t>
  </si>
  <si>
    <t>01.3.05.23-0171</t>
  </si>
  <si>
    <t>Сода кальцинированная (натрий углекислый) техническая</t>
  </si>
  <si>
    <t>01.7.03.01-0001</t>
  </si>
  <si>
    <t>м3</t>
  </si>
  <si>
    <t>01.7.03.01-0002</t>
  </si>
  <si>
    <t>Вода водопроводная</t>
  </si>
  <si>
    <t>01.7.07.26-0032</t>
  </si>
  <si>
    <t>Шнур полиамидный крученый, диаметр 2 мм</t>
  </si>
  <si>
    <t>01.7.07.29-0031</t>
  </si>
  <si>
    <t>Каболка</t>
  </si>
  <si>
    <t>01.7.15.02-0051</t>
  </si>
  <si>
    <t>Болты анкерные</t>
  </si>
  <si>
    <t>01.7.15.06-0111</t>
  </si>
  <si>
    <t>Гвозди строительные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</si>
  <si>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</si>
  <si>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</si>
  <si>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</si>
  <si>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</si>
  <si>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</si>
  <si>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01.7.20.08-0051</t>
  </si>
  <si>
    <t>Ветошь</t>
  </si>
  <si>
    <t>03.2.01.01-0001</t>
  </si>
  <si>
    <t>Портландцемент общестроительного назначения бездобавочный М400 Д0 (ЦЕМ I 32,5Н)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</si>
  <si>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</si>
  <si>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</si>
  <si>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</si>
  <si>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</si>
  <si>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</si>
  <si>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</si>
  <si>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</si>
  <si>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</si>
  <si>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</si>
  <si>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</si>
  <si>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</si>
  <si>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</si>
  <si>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</si>
  <si>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</si>
  <si>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</si>
  <si>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</si>
  <si>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</si>
  <si>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</si>
  <si>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</si>
  <si>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</si>
  <si>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</si>
  <si>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</si>
  <si>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</si>
  <si>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</si>
  <si>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</si>
  <si>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</si>
  <si>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</si>
  <si>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</si>
  <si>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</si>
  <si>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ТЦ_04.2.01.01_63_6367046160_12.09.2022_01</t>
  </si>
  <si>
    <t xml:space="preserve">   - Асфальтобетонные смеси А16ВЛ  (с доставкой)</t>
  </si>
  <si>
    <t xml:space="preserve">   - Асфальтобетонные смеси А32НН (с доставкой)</t>
  </si>
  <si>
    <t>ФССЦ-01.2.01.01-0001</t>
  </si>
  <si>
    <t>ФССЦ-01.4.03.03-0021</t>
  </si>
  <si>
    <t>Полимер для стабилизации буровых скважин</t>
  </si>
  <si>
    <t>ФССЦ-01.7.15.10-0066</t>
  </si>
  <si>
    <t>Скобы ходовые</t>
  </si>
  <si>
    <t>ФССЦ-02.1.01.01-0003</t>
  </si>
  <si>
    <t>Глина бентонитовая</t>
  </si>
  <si>
    <t>ФССЦ-02.2.05.04-1702</t>
  </si>
  <si>
    <t xml:space="preserve">Щебень М 1000, фракция 10-20 мм, группа 2 </t>
  </si>
  <si>
    <t>ФССЦ-02.2.05.04-1767</t>
  </si>
  <si>
    <t>Щебень М 400, фракция 20-40 мм, группа 2</t>
  </si>
  <si>
    <t>ФССЦ-02.2.05.04-1822</t>
  </si>
  <si>
    <t xml:space="preserve">Щебень М 1000, фракция 40-80(70) мм, группа 2 </t>
  </si>
  <si>
    <t>ФССЦ-02.3.01.02-1005</t>
  </si>
  <si>
    <t>Песок природный II класс, очень мелкий, круглые сита</t>
  </si>
  <si>
    <t>ФССЦ-04.1.02.05-0003</t>
  </si>
  <si>
    <t>Смеси бетонные тяжелого бетона (БСТ), класс В7,5 (М100) _ бетонная подготовка</t>
  </si>
  <si>
    <t>ФССЦ-04.1.02.05-0006</t>
  </si>
  <si>
    <t>Смеси бетонные тяжелого бетона (БСТ), класс В15 (М200) _лоток</t>
  </si>
  <si>
    <t>ФССЦ-04.1.02.05-0074</t>
  </si>
  <si>
    <t>Смеси бетонные тяжелого бетона (БСТ), крупность заполнителя более 40 мм, класс В7,5 (М100)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</si>
  <si>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</si>
  <si>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</si>
  <si>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</si>
  <si>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</si>
  <si>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</si>
  <si>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</si>
  <si>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</si>
  <si>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</si>
  <si>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</si>
  <si>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 ПН15, бетон B15 (М200), объем 0,38 м3, расход арматуры 33,13 кг</t>
  </si>
  <si>
    <t>ФССЦ-05.1.06.09-0003</t>
  </si>
  <si>
    <t>Плиты перекрытия 1ПП15-2, бетон B15, объем 0,27 м3, расход арматуры 32,21 кг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</si>
  <si>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</si>
  <si>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</si>
  <si>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</si>
  <si>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</si>
  <si>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ФССЦ-23.1.02.03-0004</t>
  </si>
  <si>
    <t>Кольца центрирующие для труб, диаметр 300 мм (160/315)</t>
  </si>
  <si>
    <t>ФССЦ-23.5.02.02-0072</t>
  </si>
  <si>
    <t>Трубы стальные электросварные прямошовные со снятой фаской из стали марок Ст2кп-Ст4кп и Ст2пс-Ст4пс, наружный диаметр 159 мм, толщина стенки 4 мм</t>
  </si>
  <si>
    <t>ФССЦ-24.3.03.06-0024</t>
  </si>
  <si>
    <t>Трубы полиэтиленовые гофрированные двухслойные, класс кольцевой жесткости SN8, номинальный внутренний диаметр 160 мм</t>
  </si>
  <si>
    <t>ФССЦ-24.3.03.13-0037</t>
  </si>
  <si>
    <t>Трубы напорные полиэтиленовые ПЭ100, стандартное размерное отношение SDR13,6, номинальный наружный диаметр 355 мм, толщина стенки 26,1 мм</t>
  </si>
  <si>
    <t>ФССЦ-24.3.05.07-0014</t>
  </si>
  <si>
    <t>Муфта защитная полиэтиленовая для прохода труб сквозь стену, номинальный наружный диаметр 160 мм</t>
  </si>
  <si>
    <t/>
  </si>
  <si>
    <t>Итого "Материалы"</t>
  </si>
  <si>
    <t>Сводная ресурсная ведомость НК</t>
  </si>
  <si>
    <t>Вода</t>
  </si>
  <si>
    <t>Битумы нефтяные дорожные жидкие МГ, СГ</t>
  </si>
  <si>
    <t>к=8,22</t>
  </si>
  <si>
    <t>Примечание:</t>
  </si>
  <si>
    <t>Сметная стоимость указана в текущих ценах  без учета НДС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</si>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</sst>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3" fillId="0" borderId="0"/>
    <xf numFmtId="0" fontId="1" fillId="0" borderId="0"/>
    <xf numFmtId="0" fontId="13" fillId="0" borderId="0"/>
    <xf numFmtId="0" fontId="1" fillId="0" borderId="0"/>
  </cellStyleXfs>
  <cellXfs count="48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0" xfId="23" applyFont="1" applyAlignment="1">
      <alignment horizontal="center" vertical="top"/>
    </xf>
    <xf numFmtId="4" fontId="6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0" fillId="0" borderId="0" xfId="0"/>
    <xf numFmtId="0" fontId="6" fillId="0" borderId="0" xfId="0" applyFont="1"/>
    <xf numFmtId="0" fontId="12" fillId="0" borderId="0" xfId="0" applyFont="1"/>
    <xf numFmtId="49" fontId="12" fillId="0" borderId="0" xfId="0" applyNumberFormat="1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24" applyFont="1">
      <alignment horizontal="left" vertical="top"/>
    </xf>
    <xf numFmtId="49" fontId="12" fillId="0" borderId="0" xfId="0" applyNumberFormat="1" applyFont="1" applyAlignment="1">
      <alignment horizontal="left" vertical="top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7"/>
    <cellStyle name="Обычный 3" xfId="28"/>
    <cellStyle name="Обычный 4" xfId="30"/>
    <cellStyle name="Обычный 5" xfId="29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AN74"/>
  <sheetViews>
    <sheetView showGridLines="0" tabSelected="1" topLeftCell="B1" zoomScaleNormal="100" workbookViewId="0">
      <selection activeCell="C80" sqref="C80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0.71093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2" t="s">
        <v>126</v>
      </c>
      <c r="C2" s="32"/>
      <c r="D2" s="32"/>
      <c r="E2" s="32"/>
      <c r="F2" s="32"/>
      <c r="G2" s="32"/>
      <c r="H2" s="32"/>
      <c r="I2" s="32"/>
    </row>
    <row r="3" spans="2:9" ht="15" customHeight="1" x14ac:dyDescent="0.2">
      <c r="B3" s="32"/>
      <c r="C3" s="32"/>
      <c r="D3" s="32"/>
      <c r="E3" s="32"/>
      <c r="F3" s="32"/>
      <c r="G3" s="32"/>
      <c r="H3" s="32"/>
      <c r="I3" s="32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2:9" ht="12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 t="s">
        <v>5</v>
      </c>
      <c r="G7" s="10" t="s">
        <v>129</v>
      </c>
      <c r="H7" s="10" t="s">
        <v>5</v>
      </c>
      <c r="I7" s="10" t="s">
        <v>129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3">
        <v>6</v>
      </c>
      <c r="H8" s="22">
        <v>7</v>
      </c>
      <c r="I8" s="23">
        <v>8</v>
      </c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2:9" ht="25.5" x14ac:dyDescent="0.2">
      <c r="B10" s="26" t="s">
        <v>10</v>
      </c>
      <c r="C10" s="27" t="s">
        <v>11</v>
      </c>
      <c r="D10" s="28" t="s">
        <v>12</v>
      </c>
      <c r="E10" s="26">
        <v>3.1040000000000002E-2</v>
      </c>
      <c r="F10" s="33">
        <v>1383.1</v>
      </c>
      <c r="G10" s="33">
        <f>F10*8.22</f>
        <v>11369.082</v>
      </c>
      <c r="H10" s="33">
        <v>42.93</v>
      </c>
      <c r="I10" s="33">
        <f>H10*8.22</f>
        <v>352.88460000000003</v>
      </c>
    </row>
    <row r="11" spans="2:9" ht="25.5" x14ac:dyDescent="0.2">
      <c r="B11" s="26" t="s">
        <v>13</v>
      </c>
      <c r="C11" s="27" t="s">
        <v>14</v>
      </c>
      <c r="D11" s="28" t="s">
        <v>12</v>
      </c>
      <c r="E11" s="26">
        <v>7.4100000000000001E-4</v>
      </c>
      <c r="F11" s="33">
        <v>1554.2</v>
      </c>
      <c r="G11" s="33">
        <f t="shared" ref="G11:G39" si="0">F11*8.22</f>
        <v>12775.524000000001</v>
      </c>
      <c r="H11" s="33">
        <v>1.1499999999999999</v>
      </c>
      <c r="I11" s="33">
        <f t="shared" ref="I11:I39" si="1">H11*8.22</f>
        <v>9.4529999999999994</v>
      </c>
    </row>
    <row r="12" spans="2:9" ht="25.5" x14ac:dyDescent="0.2">
      <c r="B12" s="26" t="s">
        <v>15</v>
      </c>
      <c r="C12" s="27" t="s">
        <v>16</v>
      </c>
      <c r="D12" s="28" t="s">
        <v>17</v>
      </c>
      <c r="E12" s="26">
        <v>1.6803600000000001</v>
      </c>
      <c r="F12" s="33">
        <v>12.8</v>
      </c>
      <c r="G12" s="33">
        <f t="shared" si="0"/>
        <v>105.21600000000001</v>
      </c>
      <c r="H12" s="33">
        <v>21.51</v>
      </c>
      <c r="I12" s="33">
        <f t="shared" si="1"/>
        <v>176.81220000000002</v>
      </c>
    </row>
    <row r="13" spans="2:9" ht="25.5" x14ac:dyDescent="0.2">
      <c r="B13" s="26" t="s">
        <v>18</v>
      </c>
      <c r="C13" s="27" t="s">
        <v>19</v>
      </c>
      <c r="D13" s="28" t="s">
        <v>17</v>
      </c>
      <c r="E13" s="26">
        <v>1.6E-2</v>
      </c>
      <c r="F13" s="33">
        <v>38.89</v>
      </c>
      <c r="G13" s="33">
        <f t="shared" si="0"/>
        <v>319.67580000000004</v>
      </c>
      <c r="H13" s="33">
        <v>0.62</v>
      </c>
      <c r="I13" s="33">
        <f t="shared" si="1"/>
        <v>5.0964</v>
      </c>
    </row>
    <row r="14" spans="2:9" ht="38.25" x14ac:dyDescent="0.2">
      <c r="B14" s="26" t="s">
        <v>20</v>
      </c>
      <c r="C14" s="27" t="s">
        <v>21</v>
      </c>
      <c r="D14" s="28" t="s">
        <v>12</v>
      </c>
      <c r="E14" s="26">
        <v>5.8199999999999997E-3</v>
      </c>
      <c r="F14" s="33">
        <v>4041.7</v>
      </c>
      <c r="G14" s="33">
        <f t="shared" si="0"/>
        <v>33222.773999999998</v>
      </c>
      <c r="H14" s="33">
        <v>23.52</v>
      </c>
      <c r="I14" s="33">
        <f t="shared" si="1"/>
        <v>193.33440000000002</v>
      </c>
    </row>
    <row r="15" spans="2:9" ht="25.5" x14ac:dyDescent="0.2">
      <c r="B15" s="26" t="s">
        <v>22</v>
      </c>
      <c r="C15" s="27" t="s">
        <v>23</v>
      </c>
      <c r="D15" s="28" t="s">
        <v>12</v>
      </c>
      <c r="E15" s="26">
        <v>3.696E-2</v>
      </c>
      <c r="F15" s="33">
        <v>1865</v>
      </c>
      <c r="G15" s="33">
        <f t="shared" si="0"/>
        <v>15330.300000000001</v>
      </c>
      <c r="H15" s="33">
        <v>68.930000000000007</v>
      </c>
      <c r="I15" s="33">
        <f t="shared" si="1"/>
        <v>566.60460000000012</v>
      </c>
    </row>
    <row r="16" spans="2:9" ht="25.5" x14ac:dyDescent="0.2">
      <c r="B16" s="26" t="s">
        <v>24</v>
      </c>
      <c r="C16" s="27" t="s">
        <v>127</v>
      </c>
      <c r="D16" s="28" t="s">
        <v>25</v>
      </c>
      <c r="E16" s="26">
        <v>53.895735000000002</v>
      </c>
      <c r="F16" s="33">
        <v>2.44</v>
      </c>
      <c r="G16" s="33">
        <f t="shared" si="0"/>
        <v>20.056800000000003</v>
      </c>
      <c r="H16" s="33">
        <v>131.51</v>
      </c>
      <c r="I16" s="33">
        <f t="shared" si="1"/>
        <v>1081.0122000000001</v>
      </c>
    </row>
    <row r="17" spans="2:9" ht="25.5" x14ac:dyDescent="0.2">
      <c r="B17" s="26" t="s">
        <v>26</v>
      </c>
      <c r="C17" s="27" t="s">
        <v>27</v>
      </c>
      <c r="D17" s="28" t="s">
        <v>25</v>
      </c>
      <c r="E17" s="26">
        <v>2.34274</v>
      </c>
      <c r="F17" s="33">
        <v>3.15</v>
      </c>
      <c r="G17" s="33">
        <f t="shared" si="0"/>
        <v>25.893000000000001</v>
      </c>
      <c r="H17" s="33">
        <v>7.38</v>
      </c>
      <c r="I17" s="33">
        <f t="shared" si="1"/>
        <v>60.663600000000002</v>
      </c>
    </row>
    <row r="18" spans="2:9" ht="25.5" x14ac:dyDescent="0.2">
      <c r="B18" s="26" t="s">
        <v>28</v>
      </c>
      <c r="C18" s="27" t="s">
        <v>29</v>
      </c>
      <c r="D18" s="28" t="s">
        <v>12</v>
      </c>
      <c r="E18" s="26">
        <v>7.6799999999999997E-5</v>
      </c>
      <c r="F18" s="33">
        <v>40650</v>
      </c>
      <c r="G18" s="33">
        <f t="shared" si="0"/>
        <v>334143</v>
      </c>
      <c r="H18" s="33">
        <v>3.12</v>
      </c>
      <c r="I18" s="33">
        <f t="shared" si="1"/>
        <v>25.646400000000003</v>
      </c>
    </row>
    <row r="19" spans="2:9" ht="25.5" x14ac:dyDescent="0.2">
      <c r="B19" s="26" t="s">
        <v>30</v>
      </c>
      <c r="C19" s="27" t="s">
        <v>31</v>
      </c>
      <c r="D19" s="28" t="s">
        <v>12</v>
      </c>
      <c r="E19" s="26">
        <v>2.3279999999999999E-2</v>
      </c>
      <c r="F19" s="33">
        <v>30030</v>
      </c>
      <c r="G19" s="33">
        <f t="shared" si="0"/>
        <v>246846.6</v>
      </c>
      <c r="H19" s="33">
        <v>699.1</v>
      </c>
      <c r="I19" s="33">
        <f t="shared" si="1"/>
        <v>5746.6020000000008</v>
      </c>
    </row>
    <row r="20" spans="2:9" ht="25.5" x14ac:dyDescent="0.2">
      <c r="B20" s="26" t="s">
        <v>32</v>
      </c>
      <c r="C20" s="27" t="s">
        <v>33</v>
      </c>
      <c r="D20" s="28" t="s">
        <v>12</v>
      </c>
      <c r="E20" s="26">
        <v>3.8400000000000001E-4</v>
      </c>
      <c r="F20" s="33">
        <v>10068</v>
      </c>
      <c r="G20" s="33">
        <f t="shared" si="0"/>
        <v>82758.960000000006</v>
      </c>
      <c r="H20" s="33">
        <v>3.87</v>
      </c>
      <c r="I20" s="33">
        <f t="shared" si="1"/>
        <v>31.811400000000003</v>
      </c>
    </row>
    <row r="21" spans="2:9" ht="25.5" x14ac:dyDescent="0.2">
      <c r="B21" s="26" t="s">
        <v>34</v>
      </c>
      <c r="C21" s="27" t="s">
        <v>35</v>
      </c>
      <c r="D21" s="28" t="s">
        <v>12</v>
      </c>
      <c r="E21" s="26">
        <v>9.7257000000000003E-3</v>
      </c>
      <c r="F21" s="33">
        <v>11978</v>
      </c>
      <c r="G21" s="33">
        <f t="shared" si="0"/>
        <v>98459.16</v>
      </c>
      <c r="H21" s="33">
        <v>116.49</v>
      </c>
      <c r="I21" s="33">
        <f t="shared" si="1"/>
        <v>957.54780000000005</v>
      </c>
    </row>
    <row r="22" spans="2:9" ht="25.5" x14ac:dyDescent="0.2">
      <c r="B22" s="26" t="s">
        <v>36</v>
      </c>
      <c r="C22" s="27" t="s">
        <v>37</v>
      </c>
      <c r="D22" s="28" t="s">
        <v>12</v>
      </c>
      <c r="E22" s="26">
        <v>7.3720000000000001E-3</v>
      </c>
      <c r="F22" s="33">
        <v>3938.2</v>
      </c>
      <c r="G22" s="33">
        <f t="shared" si="0"/>
        <v>32372.004000000001</v>
      </c>
      <c r="H22" s="33">
        <v>29.03</v>
      </c>
      <c r="I22" s="33">
        <f t="shared" si="1"/>
        <v>238.62660000000002</v>
      </c>
    </row>
    <row r="23" spans="2:9" ht="25.5" x14ac:dyDescent="0.2">
      <c r="B23" s="26" t="s">
        <v>38</v>
      </c>
      <c r="C23" s="27" t="s">
        <v>39</v>
      </c>
      <c r="D23" s="28" t="s">
        <v>40</v>
      </c>
      <c r="E23" s="26">
        <v>8.4065000000000001E-2</v>
      </c>
      <c r="F23" s="33">
        <v>737</v>
      </c>
      <c r="G23" s="33">
        <f t="shared" si="0"/>
        <v>6058.14</v>
      </c>
      <c r="H23" s="33">
        <v>61.96</v>
      </c>
      <c r="I23" s="33">
        <f t="shared" si="1"/>
        <v>509.31120000000004</v>
      </c>
    </row>
    <row r="24" spans="2:9" ht="25.5" x14ac:dyDescent="0.2">
      <c r="B24" s="26" t="s">
        <v>41</v>
      </c>
      <c r="C24" s="27" t="s">
        <v>42</v>
      </c>
      <c r="D24" s="28" t="s">
        <v>17</v>
      </c>
      <c r="E24" s="26">
        <v>2.3999999999999998E-3</v>
      </c>
      <c r="F24" s="33">
        <v>1.82</v>
      </c>
      <c r="G24" s="33">
        <f t="shared" si="0"/>
        <v>14.960400000000002</v>
      </c>
      <c r="H24" s="33"/>
      <c r="I24" s="33">
        <f t="shared" si="1"/>
        <v>0</v>
      </c>
    </row>
    <row r="25" spans="2:9" ht="51" x14ac:dyDescent="0.2">
      <c r="B25" s="26" t="s">
        <v>43</v>
      </c>
      <c r="C25" s="27" t="s">
        <v>44</v>
      </c>
      <c r="D25" s="28" t="s">
        <v>12</v>
      </c>
      <c r="E25" s="26">
        <v>2.7160000000000001E-3</v>
      </c>
      <c r="F25" s="33">
        <v>412</v>
      </c>
      <c r="G25" s="33">
        <f t="shared" si="0"/>
        <v>3386.6400000000003</v>
      </c>
      <c r="H25" s="33">
        <v>1.1200000000000001</v>
      </c>
      <c r="I25" s="33">
        <f t="shared" si="1"/>
        <v>9.2064000000000021</v>
      </c>
    </row>
    <row r="26" spans="2:9" ht="25.5" x14ac:dyDescent="0.2">
      <c r="B26" s="26" t="s">
        <v>45</v>
      </c>
      <c r="C26" s="27" t="s">
        <v>46</v>
      </c>
      <c r="D26" s="28" t="s">
        <v>12</v>
      </c>
      <c r="E26" s="26">
        <v>7.3719999999999994E-2</v>
      </c>
      <c r="F26" s="33">
        <v>491.01</v>
      </c>
      <c r="G26" s="33">
        <f t="shared" si="0"/>
        <v>4036.1022000000003</v>
      </c>
      <c r="H26" s="33">
        <v>36.200000000000003</v>
      </c>
      <c r="I26" s="33">
        <f t="shared" si="1"/>
        <v>297.56400000000002</v>
      </c>
    </row>
    <row r="27" spans="2:9" ht="25.5" x14ac:dyDescent="0.2">
      <c r="B27" s="26" t="s">
        <v>47</v>
      </c>
      <c r="C27" s="27" t="s">
        <v>48</v>
      </c>
      <c r="D27" s="28" t="s">
        <v>25</v>
      </c>
      <c r="E27" s="26">
        <v>1.4744E-2</v>
      </c>
      <c r="F27" s="33">
        <v>395</v>
      </c>
      <c r="G27" s="33">
        <f t="shared" si="0"/>
        <v>3246.9</v>
      </c>
      <c r="H27" s="33">
        <v>5.82</v>
      </c>
      <c r="I27" s="33">
        <f t="shared" si="1"/>
        <v>47.84040000000001</v>
      </c>
    </row>
    <row r="28" spans="2:9" ht="25.5" x14ac:dyDescent="0.2">
      <c r="B28" s="26" t="s">
        <v>49</v>
      </c>
      <c r="C28" s="27" t="s">
        <v>50</v>
      </c>
      <c r="D28" s="28" t="s">
        <v>12</v>
      </c>
      <c r="E28" s="26">
        <v>2.5599999999999999E-5</v>
      </c>
      <c r="F28" s="33">
        <v>5989</v>
      </c>
      <c r="G28" s="33">
        <f t="shared" si="0"/>
        <v>49229.58</v>
      </c>
      <c r="H28" s="33">
        <v>0.15</v>
      </c>
      <c r="I28" s="33">
        <f t="shared" si="1"/>
        <v>1.2330000000000001</v>
      </c>
    </row>
    <row r="29" spans="2:9" ht="25.5" x14ac:dyDescent="0.2">
      <c r="B29" s="26" t="s">
        <v>51</v>
      </c>
      <c r="C29" s="27" t="s">
        <v>52</v>
      </c>
      <c r="D29" s="28" t="s">
        <v>12</v>
      </c>
      <c r="E29" s="26">
        <v>2.0899999999999998E-3</v>
      </c>
      <c r="F29" s="33">
        <v>4455.2</v>
      </c>
      <c r="G29" s="33">
        <f t="shared" si="0"/>
        <v>36621.743999999999</v>
      </c>
      <c r="H29" s="33">
        <v>9.31</v>
      </c>
      <c r="I29" s="33">
        <f t="shared" si="1"/>
        <v>76.528200000000012</v>
      </c>
    </row>
    <row r="30" spans="2:9" ht="38.25" x14ac:dyDescent="0.2">
      <c r="B30" s="26" t="s">
        <v>53</v>
      </c>
      <c r="C30" s="27" t="s">
        <v>54</v>
      </c>
      <c r="D30" s="28" t="s">
        <v>12</v>
      </c>
      <c r="E30" s="26">
        <v>2.5599999999999999E-5</v>
      </c>
      <c r="F30" s="33">
        <v>5520</v>
      </c>
      <c r="G30" s="33">
        <f t="shared" si="0"/>
        <v>45374.400000000001</v>
      </c>
      <c r="H30" s="33">
        <v>0.14000000000000001</v>
      </c>
      <c r="I30" s="33">
        <f t="shared" si="1"/>
        <v>1.1508000000000003</v>
      </c>
    </row>
    <row r="31" spans="2:9" ht="38.25" x14ac:dyDescent="0.2">
      <c r="B31" s="26" t="s">
        <v>55</v>
      </c>
      <c r="C31" s="27" t="s">
        <v>56</v>
      </c>
      <c r="D31" s="28" t="s">
        <v>25</v>
      </c>
      <c r="E31" s="26">
        <v>0.36839</v>
      </c>
      <c r="F31" s="33">
        <v>558.33000000000004</v>
      </c>
      <c r="G31" s="33">
        <f t="shared" si="0"/>
        <v>4589.472600000001</v>
      </c>
      <c r="H31" s="33">
        <v>205.68</v>
      </c>
      <c r="I31" s="33">
        <f t="shared" si="1"/>
        <v>1690.6896000000002</v>
      </c>
    </row>
    <row r="32" spans="2:9" ht="38.25" x14ac:dyDescent="0.2">
      <c r="B32" s="26" t="s">
        <v>57</v>
      </c>
      <c r="C32" s="27" t="s">
        <v>58</v>
      </c>
      <c r="D32" s="28" t="s">
        <v>25</v>
      </c>
      <c r="E32" s="26">
        <v>1.7600000000000001E-3</v>
      </c>
      <c r="F32" s="33">
        <v>1250</v>
      </c>
      <c r="G32" s="33">
        <f t="shared" si="0"/>
        <v>10275</v>
      </c>
      <c r="H32" s="33">
        <v>2.2000000000000002</v>
      </c>
      <c r="I32" s="33">
        <f t="shared" si="1"/>
        <v>18.084000000000003</v>
      </c>
    </row>
    <row r="33" spans="2:9" ht="38.25" x14ac:dyDescent="0.2">
      <c r="B33" s="26" t="s">
        <v>59</v>
      </c>
      <c r="C33" s="27" t="s">
        <v>60</v>
      </c>
      <c r="D33" s="28" t="s">
        <v>25</v>
      </c>
      <c r="E33" s="26">
        <v>0.51302999999999999</v>
      </c>
      <c r="F33" s="33">
        <v>550</v>
      </c>
      <c r="G33" s="33">
        <f t="shared" si="0"/>
        <v>4521</v>
      </c>
      <c r="H33" s="33">
        <v>282.17</v>
      </c>
      <c r="I33" s="33">
        <f t="shared" si="1"/>
        <v>2319.4374000000003</v>
      </c>
    </row>
    <row r="34" spans="2:9" ht="38.25" x14ac:dyDescent="0.2">
      <c r="B34" s="26" t="s">
        <v>61</v>
      </c>
      <c r="C34" s="27" t="s">
        <v>62</v>
      </c>
      <c r="D34" s="28" t="s">
        <v>25</v>
      </c>
      <c r="E34" s="26">
        <v>3.7400000000000003E-2</v>
      </c>
      <c r="F34" s="33">
        <v>1100</v>
      </c>
      <c r="G34" s="33">
        <f t="shared" si="0"/>
        <v>9042</v>
      </c>
      <c r="H34" s="33">
        <v>41.14</v>
      </c>
      <c r="I34" s="33">
        <f t="shared" si="1"/>
        <v>338.17080000000004</v>
      </c>
    </row>
    <row r="35" spans="2:9" ht="25.5" x14ac:dyDescent="0.2">
      <c r="B35" s="26" t="s">
        <v>63</v>
      </c>
      <c r="C35" s="27" t="s">
        <v>64</v>
      </c>
      <c r="D35" s="28" t="s">
        <v>12</v>
      </c>
      <c r="E35" s="26">
        <v>8.7399999999999997E-5</v>
      </c>
      <c r="F35" s="33">
        <v>15620</v>
      </c>
      <c r="G35" s="33">
        <f t="shared" si="0"/>
        <v>128396.40000000001</v>
      </c>
      <c r="H35" s="33">
        <v>1.37</v>
      </c>
      <c r="I35" s="33">
        <f t="shared" si="1"/>
        <v>11.261400000000002</v>
      </c>
    </row>
    <row r="36" spans="2:9" ht="25.5" x14ac:dyDescent="0.2">
      <c r="B36" s="26" t="s">
        <v>65</v>
      </c>
      <c r="C36" s="27" t="s">
        <v>66</v>
      </c>
      <c r="D36" s="28" t="s">
        <v>12</v>
      </c>
      <c r="E36" s="26">
        <v>1.7479999999999999E-4</v>
      </c>
      <c r="F36" s="33">
        <v>14312.87</v>
      </c>
      <c r="G36" s="33">
        <f t="shared" si="0"/>
        <v>117651.79140000002</v>
      </c>
      <c r="H36" s="33">
        <v>2.5</v>
      </c>
      <c r="I36" s="33">
        <f t="shared" si="1"/>
        <v>20.55</v>
      </c>
    </row>
    <row r="37" spans="2:9" ht="25.5" x14ac:dyDescent="0.2">
      <c r="B37" s="26" t="s">
        <v>67</v>
      </c>
      <c r="C37" s="27" t="s">
        <v>68</v>
      </c>
      <c r="D37" s="28" t="s">
        <v>12</v>
      </c>
      <c r="E37" s="26">
        <v>1.4600000000000001E-5</v>
      </c>
      <c r="F37" s="33">
        <v>7640</v>
      </c>
      <c r="G37" s="33">
        <f t="shared" si="0"/>
        <v>62800.800000000003</v>
      </c>
      <c r="H37" s="33">
        <v>0.11</v>
      </c>
      <c r="I37" s="33">
        <f t="shared" si="1"/>
        <v>0.90420000000000011</v>
      </c>
    </row>
    <row r="38" spans="2:9" ht="25.5" x14ac:dyDescent="0.2">
      <c r="B38" s="26" t="s">
        <v>69</v>
      </c>
      <c r="C38" s="27" t="s">
        <v>70</v>
      </c>
      <c r="D38" s="28" t="s">
        <v>17</v>
      </c>
      <c r="E38" s="26">
        <v>2.71933E-2</v>
      </c>
      <c r="F38" s="33">
        <v>6.67</v>
      </c>
      <c r="G38" s="33">
        <f t="shared" si="0"/>
        <v>54.827400000000004</v>
      </c>
      <c r="H38" s="33">
        <v>0.18</v>
      </c>
      <c r="I38" s="33">
        <f t="shared" si="1"/>
        <v>1.4796</v>
      </c>
    </row>
    <row r="39" spans="2:9" ht="63.75" x14ac:dyDescent="0.2">
      <c r="B39" s="26" t="s">
        <v>71</v>
      </c>
      <c r="C39" s="27" t="s">
        <v>72</v>
      </c>
      <c r="D39" s="28" t="s">
        <v>73</v>
      </c>
      <c r="E39" s="26">
        <v>1.5604</v>
      </c>
      <c r="F39" s="33">
        <v>112</v>
      </c>
      <c r="G39" s="33">
        <f t="shared" si="0"/>
        <v>920.6400000000001</v>
      </c>
      <c r="H39" s="33">
        <v>174.76</v>
      </c>
      <c r="I39" s="33">
        <f t="shared" si="1"/>
        <v>1436.5272</v>
      </c>
    </row>
    <row r="40" spans="2:9" ht="76.5" x14ac:dyDescent="0.2">
      <c r="B40" s="26" t="s">
        <v>74</v>
      </c>
      <c r="C40" s="27" t="s">
        <v>75</v>
      </c>
      <c r="D40" s="28" t="s">
        <v>12</v>
      </c>
      <c r="E40" s="26">
        <v>11.666</v>
      </c>
      <c r="F40" s="33">
        <v>788.84</v>
      </c>
      <c r="G40" s="33">
        <v>7233.33</v>
      </c>
      <c r="H40" s="33">
        <v>9202.61</v>
      </c>
      <c r="I40" s="33">
        <v>84384.03</v>
      </c>
    </row>
    <row r="41" spans="2:9" ht="76.5" x14ac:dyDescent="0.2">
      <c r="B41" s="26" t="s">
        <v>74</v>
      </c>
      <c r="C41" s="27" t="s">
        <v>76</v>
      </c>
      <c r="D41" s="28" t="s">
        <v>12</v>
      </c>
      <c r="E41" s="26">
        <v>3.1859999999999999</v>
      </c>
      <c r="F41" s="33">
        <v>708.19</v>
      </c>
      <c r="G41" s="33">
        <v>6508.33</v>
      </c>
      <c r="H41" s="33">
        <v>2256.29</v>
      </c>
      <c r="I41" s="33">
        <v>20735.54</v>
      </c>
    </row>
    <row r="42" spans="2:9" ht="38.25" x14ac:dyDescent="0.2">
      <c r="B42" s="26" t="s">
        <v>77</v>
      </c>
      <c r="C42" s="27" t="s">
        <v>128</v>
      </c>
      <c r="D42" s="28" t="s">
        <v>12</v>
      </c>
      <c r="E42" s="26">
        <v>5.4795999999999997E-2</v>
      </c>
      <c r="F42" s="33">
        <v>1487.6</v>
      </c>
      <c r="G42" s="33">
        <f>F42*8.22</f>
        <v>12228.072</v>
      </c>
      <c r="H42" s="33">
        <v>81.52</v>
      </c>
      <c r="I42" s="33">
        <f>H42*8.22</f>
        <v>670.09440000000006</v>
      </c>
    </row>
    <row r="43" spans="2:9" ht="38.25" x14ac:dyDescent="0.2">
      <c r="B43" s="26" t="s">
        <v>78</v>
      </c>
      <c r="C43" s="27" t="s">
        <v>79</v>
      </c>
      <c r="D43" s="28" t="s">
        <v>12</v>
      </c>
      <c r="E43" s="26">
        <v>0.14476</v>
      </c>
      <c r="F43" s="33">
        <v>30599.52</v>
      </c>
      <c r="G43" s="33">
        <f t="shared" ref="G43:G65" si="2">F43*8.22</f>
        <v>251528.05440000002</v>
      </c>
      <c r="H43" s="33">
        <v>4429.59</v>
      </c>
      <c r="I43" s="33">
        <f t="shared" ref="I43:I65" si="3">H43*8.22</f>
        <v>36411.229800000001</v>
      </c>
    </row>
    <row r="44" spans="2:9" ht="38.25" x14ac:dyDescent="0.2">
      <c r="B44" s="26" t="s">
        <v>80</v>
      </c>
      <c r="C44" s="27" t="s">
        <v>81</v>
      </c>
      <c r="D44" s="28" t="s">
        <v>17</v>
      </c>
      <c r="E44" s="26">
        <v>6.8</v>
      </c>
      <c r="F44" s="33">
        <v>8.67</v>
      </c>
      <c r="G44" s="33">
        <f t="shared" si="2"/>
        <v>71.267400000000009</v>
      </c>
      <c r="H44" s="33">
        <v>58.96</v>
      </c>
      <c r="I44" s="33">
        <f t="shared" si="3"/>
        <v>484.65120000000002</v>
      </c>
    </row>
    <row r="45" spans="2:9" ht="38.25" x14ac:dyDescent="0.2">
      <c r="B45" s="26" t="s">
        <v>82</v>
      </c>
      <c r="C45" s="27" t="s">
        <v>83</v>
      </c>
      <c r="D45" s="28" t="s">
        <v>12</v>
      </c>
      <c r="E45" s="26">
        <v>2.9039999999999999</v>
      </c>
      <c r="F45" s="33">
        <v>728.2</v>
      </c>
      <c r="G45" s="33">
        <f t="shared" si="2"/>
        <v>5985.804000000001</v>
      </c>
      <c r="H45" s="33">
        <v>2114.69</v>
      </c>
      <c r="I45" s="33">
        <f t="shared" si="3"/>
        <v>17382.751800000002</v>
      </c>
    </row>
    <row r="46" spans="2:9" ht="38.25" x14ac:dyDescent="0.2">
      <c r="B46" s="26" t="s">
        <v>84</v>
      </c>
      <c r="C46" s="27" t="s">
        <v>85</v>
      </c>
      <c r="D46" s="28" t="s">
        <v>25</v>
      </c>
      <c r="E46" s="26">
        <v>0.24</v>
      </c>
      <c r="F46" s="33">
        <v>2011.37</v>
      </c>
      <c r="G46" s="33">
        <f t="shared" si="2"/>
        <v>16533.4614</v>
      </c>
      <c r="H46" s="33">
        <v>482.73</v>
      </c>
      <c r="I46" s="33">
        <f t="shared" si="3"/>
        <v>3968.0406000000003</v>
      </c>
    </row>
    <row r="47" spans="2:9" ht="38.25" x14ac:dyDescent="0.2">
      <c r="B47" s="26" t="s">
        <v>86</v>
      </c>
      <c r="C47" s="27" t="s">
        <v>87</v>
      </c>
      <c r="D47" s="28" t="s">
        <v>25</v>
      </c>
      <c r="E47" s="26">
        <v>0.72499999999999998</v>
      </c>
      <c r="F47" s="33">
        <v>91.5</v>
      </c>
      <c r="G47" s="33">
        <f t="shared" si="2"/>
        <v>752.13000000000011</v>
      </c>
      <c r="H47" s="33">
        <v>66.34</v>
      </c>
      <c r="I47" s="33">
        <f t="shared" si="3"/>
        <v>545.3148000000001</v>
      </c>
    </row>
    <row r="48" spans="2:9" ht="38.25" x14ac:dyDescent="0.2">
      <c r="B48" s="26" t="s">
        <v>88</v>
      </c>
      <c r="C48" s="27" t="s">
        <v>89</v>
      </c>
      <c r="D48" s="28" t="s">
        <v>25</v>
      </c>
      <c r="E48" s="26">
        <v>5.2416</v>
      </c>
      <c r="F48" s="33">
        <v>1471.19</v>
      </c>
      <c r="G48" s="33">
        <f t="shared" si="2"/>
        <v>12093.181800000002</v>
      </c>
      <c r="H48" s="33">
        <v>7711.39</v>
      </c>
      <c r="I48" s="33">
        <f t="shared" si="3"/>
        <v>63387.625800000009</v>
      </c>
    </row>
    <row r="49" spans="2:9" ht="38.25" x14ac:dyDescent="0.2">
      <c r="B49" s="26" t="s">
        <v>90</v>
      </c>
      <c r="C49" s="27" t="s">
        <v>91</v>
      </c>
      <c r="D49" s="28" t="s">
        <v>25</v>
      </c>
      <c r="E49" s="26">
        <v>49.146000000000001</v>
      </c>
      <c r="F49" s="33">
        <v>44.82</v>
      </c>
      <c r="G49" s="33">
        <f t="shared" si="2"/>
        <v>368.42040000000003</v>
      </c>
      <c r="H49" s="33">
        <v>2202.7199999999998</v>
      </c>
      <c r="I49" s="33">
        <f t="shared" si="3"/>
        <v>18106.358400000001</v>
      </c>
    </row>
    <row r="50" spans="2:9" ht="38.25" x14ac:dyDescent="0.2">
      <c r="B50" s="26" t="s">
        <v>92</v>
      </c>
      <c r="C50" s="27" t="s">
        <v>93</v>
      </c>
      <c r="D50" s="28" t="s">
        <v>25</v>
      </c>
      <c r="E50" s="26">
        <v>0.5</v>
      </c>
      <c r="F50" s="33">
        <v>560</v>
      </c>
      <c r="G50" s="33">
        <f t="shared" si="2"/>
        <v>4603.2000000000007</v>
      </c>
      <c r="H50" s="33">
        <v>280</v>
      </c>
      <c r="I50" s="33">
        <f t="shared" si="3"/>
        <v>2301.6000000000004</v>
      </c>
    </row>
    <row r="51" spans="2:9" ht="38.25" x14ac:dyDescent="0.2">
      <c r="B51" s="26" t="s">
        <v>94</v>
      </c>
      <c r="C51" s="27" t="s">
        <v>95</v>
      </c>
      <c r="D51" s="28" t="s">
        <v>25</v>
      </c>
      <c r="E51" s="26">
        <v>1.84</v>
      </c>
      <c r="F51" s="33">
        <v>592.76</v>
      </c>
      <c r="G51" s="33">
        <f t="shared" si="2"/>
        <v>4872.4872000000005</v>
      </c>
      <c r="H51" s="33">
        <v>1090.68</v>
      </c>
      <c r="I51" s="33">
        <f t="shared" si="3"/>
        <v>8965.3896000000004</v>
      </c>
    </row>
    <row r="52" spans="2:9" ht="38.25" x14ac:dyDescent="0.2">
      <c r="B52" s="26" t="s">
        <v>96</v>
      </c>
      <c r="C52" s="27" t="s">
        <v>97</v>
      </c>
      <c r="D52" s="28" t="s">
        <v>25</v>
      </c>
      <c r="E52" s="26">
        <v>4.7705000000000002</v>
      </c>
      <c r="F52" s="33">
        <v>560</v>
      </c>
      <c r="G52" s="33">
        <f t="shared" si="2"/>
        <v>4603.2000000000007</v>
      </c>
      <c r="H52" s="33">
        <v>2671.48</v>
      </c>
      <c r="I52" s="33">
        <f t="shared" si="3"/>
        <v>21959.565600000002</v>
      </c>
    </row>
    <row r="53" spans="2:9" ht="38.25" x14ac:dyDescent="0.2">
      <c r="B53" s="26" t="s">
        <v>98</v>
      </c>
      <c r="C53" s="27" t="s">
        <v>99</v>
      </c>
      <c r="D53" s="28" t="s">
        <v>25</v>
      </c>
      <c r="E53" s="26">
        <v>0.31816</v>
      </c>
      <c r="F53" s="33">
        <v>519.79999999999995</v>
      </c>
      <c r="G53" s="33">
        <f t="shared" si="2"/>
        <v>4272.7560000000003</v>
      </c>
      <c r="H53" s="33">
        <v>165.38</v>
      </c>
      <c r="I53" s="33">
        <f t="shared" si="3"/>
        <v>1359.4236000000001</v>
      </c>
    </row>
    <row r="54" spans="2:9" ht="38.25" x14ac:dyDescent="0.2">
      <c r="B54" s="26" t="s">
        <v>100</v>
      </c>
      <c r="C54" s="27" t="s">
        <v>101</v>
      </c>
      <c r="D54" s="28" t="s">
        <v>40</v>
      </c>
      <c r="E54" s="26">
        <v>2</v>
      </c>
      <c r="F54" s="33">
        <v>31.43</v>
      </c>
      <c r="G54" s="33">
        <f t="shared" si="2"/>
        <v>258.3546</v>
      </c>
      <c r="H54" s="33">
        <v>62.86</v>
      </c>
      <c r="I54" s="33">
        <f t="shared" si="3"/>
        <v>516.70920000000001</v>
      </c>
    </row>
    <row r="55" spans="2:9" ht="51" x14ac:dyDescent="0.2">
      <c r="B55" s="26" t="s">
        <v>102</v>
      </c>
      <c r="C55" s="27" t="s">
        <v>103</v>
      </c>
      <c r="D55" s="28" t="s">
        <v>40</v>
      </c>
      <c r="E55" s="26">
        <v>3</v>
      </c>
      <c r="F55" s="33">
        <v>78.56</v>
      </c>
      <c r="G55" s="33">
        <f t="shared" si="2"/>
        <v>645.7632000000001</v>
      </c>
      <c r="H55" s="33">
        <v>235.68</v>
      </c>
      <c r="I55" s="33">
        <f t="shared" si="3"/>
        <v>1937.2896000000003</v>
      </c>
    </row>
    <row r="56" spans="2:9" ht="51" x14ac:dyDescent="0.2">
      <c r="B56" s="26" t="s">
        <v>104</v>
      </c>
      <c r="C56" s="27" t="s">
        <v>105</v>
      </c>
      <c r="D56" s="28" t="s">
        <v>40</v>
      </c>
      <c r="E56" s="26">
        <v>3</v>
      </c>
      <c r="F56" s="33">
        <v>647.77</v>
      </c>
      <c r="G56" s="33">
        <f t="shared" si="2"/>
        <v>5324.6694000000007</v>
      </c>
      <c r="H56" s="33">
        <v>1943.31</v>
      </c>
      <c r="I56" s="33">
        <f t="shared" si="3"/>
        <v>15974.0082</v>
      </c>
    </row>
    <row r="57" spans="2:9" ht="38.25" x14ac:dyDescent="0.2">
      <c r="B57" s="26" t="s">
        <v>106</v>
      </c>
      <c r="C57" s="27" t="s">
        <v>107</v>
      </c>
      <c r="D57" s="28" t="s">
        <v>40</v>
      </c>
      <c r="E57" s="26">
        <v>1</v>
      </c>
      <c r="F57" s="33">
        <v>462.83</v>
      </c>
      <c r="G57" s="33">
        <f t="shared" si="2"/>
        <v>3804.4626000000003</v>
      </c>
      <c r="H57" s="33">
        <v>462.83</v>
      </c>
      <c r="I57" s="33">
        <f t="shared" si="3"/>
        <v>3804.4626000000003</v>
      </c>
    </row>
    <row r="58" spans="2:9" ht="38.25" x14ac:dyDescent="0.2">
      <c r="B58" s="26" t="s">
        <v>108</v>
      </c>
      <c r="C58" s="27" t="s">
        <v>109</v>
      </c>
      <c r="D58" s="28" t="s">
        <v>40</v>
      </c>
      <c r="E58" s="26">
        <v>1</v>
      </c>
      <c r="F58" s="33">
        <v>387.63</v>
      </c>
      <c r="G58" s="33">
        <f t="shared" si="2"/>
        <v>3186.3186000000001</v>
      </c>
      <c r="H58" s="33">
        <v>387.63</v>
      </c>
      <c r="I58" s="33">
        <f t="shared" si="3"/>
        <v>3186.3186000000001</v>
      </c>
    </row>
    <row r="59" spans="2:9" ht="38.25" x14ac:dyDescent="0.2">
      <c r="B59" s="26" t="s">
        <v>110</v>
      </c>
      <c r="C59" s="27" t="s">
        <v>111</v>
      </c>
      <c r="D59" s="28" t="s">
        <v>12</v>
      </c>
      <c r="E59" s="26">
        <v>2.5899999999999999E-2</v>
      </c>
      <c r="F59" s="33">
        <v>7571</v>
      </c>
      <c r="G59" s="33">
        <f t="shared" si="2"/>
        <v>62233.62</v>
      </c>
      <c r="H59" s="33">
        <v>196.09</v>
      </c>
      <c r="I59" s="33">
        <f t="shared" si="3"/>
        <v>1611.8598000000002</v>
      </c>
    </row>
    <row r="60" spans="2:9" ht="38.25" x14ac:dyDescent="0.2">
      <c r="B60" s="26" t="s">
        <v>112</v>
      </c>
      <c r="C60" s="27" t="s">
        <v>113</v>
      </c>
      <c r="D60" s="28" t="s">
        <v>40</v>
      </c>
      <c r="E60" s="26">
        <v>1</v>
      </c>
      <c r="F60" s="33">
        <v>375</v>
      </c>
      <c r="G60" s="33">
        <f t="shared" si="2"/>
        <v>3082.5000000000005</v>
      </c>
      <c r="H60" s="33">
        <v>375</v>
      </c>
      <c r="I60" s="33">
        <f t="shared" si="3"/>
        <v>3082.5000000000005</v>
      </c>
    </row>
    <row r="61" spans="2:9" ht="38.25" x14ac:dyDescent="0.2">
      <c r="B61" s="26" t="s">
        <v>114</v>
      </c>
      <c r="C61" s="27" t="s">
        <v>115</v>
      </c>
      <c r="D61" s="28" t="s">
        <v>40</v>
      </c>
      <c r="E61" s="26">
        <v>12</v>
      </c>
      <c r="F61" s="33">
        <v>10.68</v>
      </c>
      <c r="G61" s="33">
        <f t="shared" si="2"/>
        <v>87.789600000000007</v>
      </c>
      <c r="H61" s="33">
        <v>128.16</v>
      </c>
      <c r="I61" s="33">
        <f t="shared" si="3"/>
        <v>1053.4752000000001</v>
      </c>
    </row>
    <row r="62" spans="2:9" ht="63.75" x14ac:dyDescent="0.2">
      <c r="B62" s="26" t="s">
        <v>116</v>
      </c>
      <c r="C62" s="27" t="s">
        <v>117</v>
      </c>
      <c r="D62" s="28" t="s">
        <v>73</v>
      </c>
      <c r="E62" s="26">
        <v>164</v>
      </c>
      <c r="F62" s="33">
        <v>97</v>
      </c>
      <c r="G62" s="33">
        <f t="shared" si="2"/>
        <v>797.34</v>
      </c>
      <c r="H62" s="33">
        <v>15908</v>
      </c>
      <c r="I62" s="33">
        <f t="shared" si="3"/>
        <v>130763.76000000001</v>
      </c>
    </row>
    <row r="63" spans="2:9" ht="63.75" x14ac:dyDescent="0.2">
      <c r="B63" s="26" t="s">
        <v>118</v>
      </c>
      <c r="C63" s="27" t="s">
        <v>119</v>
      </c>
      <c r="D63" s="28" t="s">
        <v>73</v>
      </c>
      <c r="E63" s="26">
        <v>35.200000000000003</v>
      </c>
      <c r="F63" s="33">
        <v>83.03</v>
      </c>
      <c r="G63" s="33">
        <f t="shared" si="2"/>
        <v>682.50660000000005</v>
      </c>
      <c r="H63" s="33">
        <v>2922.66</v>
      </c>
      <c r="I63" s="33">
        <f t="shared" si="3"/>
        <v>24024.265200000002</v>
      </c>
    </row>
    <row r="64" spans="2:9" ht="63.75" x14ac:dyDescent="0.2">
      <c r="B64" s="26" t="s">
        <v>120</v>
      </c>
      <c r="C64" s="27" t="s">
        <v>121</v>
      </c>
      <c r="D64" s="28" t="s">
        <v>73</v>
      </c>
      <c r="E64" s="26">
        <v>22</v>
      </c>
      <c r="F64" s="33">
        <v>1560.41</v>
      </c>
      <c r="G64" s="33">
        <f t="shared" si="2"/>
        <v>12826.570200000002</v>
      </c>
      <c r="H64" s="33">
        <v>34329.019999999997</v>
      </c>
      <c r="I64" s="33">
        <f t="shared" si="3"/>
        <v>282184.54440000001</v>
      </c>
    </row>
    <row r="65" spans="2:40" ht="51" x14ac:dyDescent="0.2">
      <c r="B65" s="26" t="s">
        <v>122</v>
      </c>
      <c r="C65" s="27" t="s">
        <v>123</v>
      </c>
      <c r="D65" s="28" t="s">
        <v>40</v>
      </c>
      <c r="E65" s="26">
        <v>1</v>
      </c>
      <c r="F65" s="33">
        <v>134.22999999999999</v>
      </c>
      <c r="G65" s="33">
        <f t="shared" si="2"/>
        <v>1103.3706</v>
      </c>
      <c r="H65" s="33">
        <v>134.22999999999999</v>
      </c>
      <c r="I65" s="33">
        <f t="shared" si="3"/>
        <v>1103.3706</v>
      </c>
    </row>
    <row r="66" spans="2:40" x14ac:dyDescent="0.2">
      <c r="B66" s="29" t="s">
        <v>124</v>
      </c>
      <c r="C66" s="30" t="s">
        <v>125</v>
      </c>
      <c r="D66" s="31"/>
      <c r="E66" s="29" t="s">
        <v>124</v>
      </c>
      <c r="F66" s="34"/>
      <c r="G66" s="34"/>
      <c r="H66" s="34">
        <v>91873.82</v>
      </c>
      <c r="I66" s="34">
        <f>SUM(I10:I65)</f>
        <v>766130.21240000008</v>
      </c>
    </row>
    <row r="69" spans="2:40" x14ac:dyDescent="0.2">
      <c r="B69" s="43"/>
      <c r="C69" s="35" t="s">
        <v>130</v>
      </c>
      <c r="D69" s="35"/>
      <c r="E69" s="41"/>
      <c r="F69" s="41"/>
      <c r="G69" s="42"/>
      <c r="H69" s="42"/>
      <c r="I69" s="37"/>
      <c r="J69" s="37"/>
      <c r="K69" s="37"/>
      <c r="L69" s="37"/>
      <c r="M69" s="37"/>
      <c r="N69" s="37"/>
      <c r="O69" s="37"/>
    </row>
    <row r="70" spans="2:40" x14ac:dyDescent="0.2">
      <c r="B70" s="43"/>
      <c r="C70" s="36" t="s">
        <v>131</v>
      </c>
      <c r="D70" s="36"/>
      <c r="E70" s="36"/>
      <c r="F70" s="36"/>
      <c r="G70" s="42"/>
      <c r="H70" s="42"/>
      <c r="I70" s="37"/>
      <c r="J70" s="37"/>
      <c r="K70" s="37"/>
      <c r="L70" s="37"/>
      <c r="M70" s="37"/>
      <c r="N70" s="37"/>
      <c r="O70" s="37"/>
    </row>
    <row r="71" spans="2:40" x14ac:dyDescent="0.2">
      <c r="B71" s="43"/>
      <c r="C71" s="36"/>
      <c r="D71" s="36"/>
      <c r="E71" s="36"/>
      <c r="F71" s="44"/>
      <c r="G71" s="45"/>
      <c r="H71" s="45"/>
      <c r="I71" s="37"/>
      <c r="J71" s="37"/>
      <c r="K71" s="37"/>
      <c r="L71" s="37"/>
      <c r="M71" s="37"/>
      <c r="N71" s="37"/>
      <c r="O71" s="37"/>
    </row>
    <row r="72" spans="2:40" x14ac:dyDescent="0.2">
      <c r="B72" s="43"/>
      <c r="C72" s="47"/>
      <c r="D72" s="43"/>
      <c r="E72" s="44"/>
      <c r="F72" s="44"/>
      <c r="G72" s="45"/>
      <c r="H72" s="45"/>
      <c r="I72" s="37"/>
      <c r="J72" s="37"/>
      <c r="K72" s="37"/>
      <c r="L72" s="37"/>
      <c r="M72" s="37"/>
      <c r="N72" s="37"/>
      <c r="O72" s="37"/>
    </row>
    <row r="73" spans="2:40" x14ac:dyDescent="0.2">
      <c r="B73" s="39"/>
      <c r="C73" s="40"/>
      <c r="D73" s="39"/>
      <c r="E73" s="41"/>
      <c r="F73" s="41"/>
      <c r="G73" s="42"/>
      <c r="H73" s="42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</row>
    <row r="74" spans="2:40" x14ac:dyDescent="0.2">
      <c r="B74" s="38"/>
      <c r="C74" s="46" t="s">
        <v>132</v>
      </c>
      <c r="D74" s="39"/>
      <c r="E74" s="41"/>
      <c r="F74" s="41"/>
      <c r="G74" s="42"/>
      <c r="H74" s="42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</row>
  </sheetData>
  <mergeCells count="11">
    <mergeCell ref="B9:I9"/>
    <mergeCell ref="C71:E71"/>
    <mergeCell ref="C69:D69"/>
    <mergeCell ref="C70:F70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2023-08-17T04:47:29Z</cp:lastPrinted>
  <dcterms:created xsi:type="dcterms:W3CDTF">2003-01-28T12:33:10Z</dcterms:created>
  <dcterms:modified xsi:type="dcterms:W3CDTF">2023-08-17T04:48:31Z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